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745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12" i="1" l="1"/>
  <c r="F21" i="1" s="1"/>
  <c r="D10" i="1"/>
  <c r="F15" i="1"/>
  <c r="F24" i="1" s="1"/>
  <c r="F20" i="1"/>
  <c r="C23" i="1"/>
  <c r="C20" i="1"/>
  <c r="F23" i="1"/>
  <c r="D9" i="1"/>
  <c r="F27" i="1" l="1"/>
  <c r="F30" i="1" s="1"/>
  <c r="F26" i="1"/>
  <c r="F29" i="1" l="1"/>
  <c r="F33" i="1" s="1"/>
  <c r="F32" i="1" l="1"/>
</calcChain>
</file>

<file path=xl/sharedStrings.xml><?xml version="1.0" encoding="utf-8"?>
<sst xmlns="http://schemas.openxmlformats.org/spreadsheetml/2006/main" count="34" uniqueCount="27">
  <si>
    <t>Miscelazione Nitrox per pressioni parziali</t>
  </si>
  <si>
    <t>La vogliamo caricare con Nitrox con % di O2 variabile dal 22,00 al 40,00%</t>
  </si>
  <si>
    <t>Inserisci capacità bombola - possibilità: 7, 10, 12, 15 o 18 litri</t>
  </si>
  <si>
    <t>litri</t>
  </si>
  <si>
    <t>bar</t>
  </si>
  <si>
    <t>Inserisci pressione ricarica bombola (max 200 bar)</t>
  </si>
  <si>
    <t>% O2</t>
  </si>
  <si>
    <t>% N2</t>
  </si>
  <si>
    <t>ci saranno le seguenti pressioni parziali:</t>
  </si>
  <si>
    <t>ci sono le seguenti pressioni parziali:</t>
  </si>
  <si>
    <t>bar pp O2</t>
  </si>
  <si>
    <t>bar pp N2</t>
  </si>
  <si>
    <t>bar pp O2 aria</t>
  </si>
  <si>
    <t>bar pp N2 aria</t>
  </si>
  <si>
    <t>bar pt aria</t>
  </si>
  <si>
    <t>bar pp O2 100%</t>
  </si>
  <si>
    <t>Inserisci pressione residua bombola (max 100 bar)</t>
  </si>
  <si>
    <r>
      <t xml:space="preserve">Inserisci % O2 </t>
    </r>
    <r>
      <rPr>
        <sz val="11"/>
        <color theme="1"/>
        <rFont val="Calibri"/>
        <family val="2"/>
        <scheme val="minor"/>
      </rPr>
      <t>della miscela iniziale (se aria inserisci 21)</t>
    </r>
  </si>
  <si>
    <r>
      <t>Inserisci % O2</t>
    </r>
    <r>
      <rPr>
        <sz val="11"/>
        <color theme="1"/>
        <rFont val="Calibri"/>
        <family val="2"/>
        <scheme val="minor"/>
      </rPr>
      <t xml:space="preserve"> della miscela finale desiderata (se aria inserisci 21)</t>
    </r>
  </si>
  <si>
    <r>
      <t>L'aggiunta sarà di aria + O2</t>
    </r>
    <r>
      <rPr>
        <sz val="11"/>
        <color theme="1"/>
        <rFont val="Calibri"/>
        <family val="2"/>
        <scheme val="minor"/>
      </rPr>
      <t xml:space="preserve"> al 100%</t>
    </r>
  </si>
  <si>
    <t>Quindi per ottenere il risultato voluto dovremo aggiungere</t>
  </si>
  <si>
    <t>Se nella cella C9 compare ERRORE modifica la capacità della bombola</t>
  </si>
  <si>
    <t>Se nella cella C10 compare ERRORE riduci la pressione residua della bombola</t>
  </si>
  <si>
    <t>Area di inserimento dati</t>
  </si>
  <si>
    <t>Area di calcolo automatico</t>
  </si>
  <si>
    <r>
      <t>Disponiamo di una bombola inizialmente caricata con aria o Nitrox con O2</t>
    </r>
    <r>
      <rPr>
        <b/>
        <sz val="14"/>
        <color theme="1"/>
        <rFont val="Calibri"/>
        <family val="2"/>
        <scheme val="minor"/>
      </rPr>
      <t xml:space="preserve"> max 40,00%.</t>
    </r>
  </si>
  <si>
    <t>Per caricarla è necessario aggiungere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</si>
</sst>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24"/>
      <color rgb="FF008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center" indent="1"/>
    </xf>
    <xf numFmtId="0" fontId="0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indent="1"/>
    </xf>
    <xf numFmtId="164" fontId="5" fillId="0" borderId="1" xfId="0" applyNumberFormat="1" applyFont="1" applyFill="1" applyBorder="1" applyAlignment="1">
      <alignment horizontal="right" vertical="center" indent="1"/>
    </xf>
    <xf numFmtId="0" fontId="1" fillId="0" borderId="1" xfId="0" applyFont="1" applyFill="1" applyBorder="1" applyAlignment="1">
      <alignment horizontal="left" vertical="center" indent="1"/>
    </xf>
    <xf numFmtId="164" fontId="1" fillId="0" borderId="1" xfId="0" applyNumberFormat="1" applyFont="1" applyFill="1" applyBorder="1" applyAlignment="1">
      <alignment horizontal="right" vertical="center" indent="1"/>
    </xf>
    <xf numFmtId="0" fontId="0" fillId="3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 vertical="center" indent="1"/>
    </xf>
    <xf numFmtId="0" fontId="0" fillId="0" borderId="8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 indent="1"/>
    </xf>
    <xf numFmtId="164" fontId="0" fillId="0" borderId="0" xfId="0" applyNumberFormat="1" applyFont="1" applyBorder="1" applyAlignment="1">
      <alignment horizontal="right" vertical="center" indent="1"/>
    </xf>
    <xf numFmtId="0" fontId="7" fillId="0" borderId="0" xfId="0" applyFont="1" applyBorder="1" applyAlignment="1">
      <alignment horizontal="left" vertical="center" indent="1"/>
    </xf>
    <xf numFmtId="0" fontId="0" fillId="0" borderId="10" xfId="0" applyFont="1" applyFill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164" fontId="1" fillId="4" borderId="1" xfId="0" applyNumberFormat="1" applyFont="1" applyFill="1" applyBorder="1" applyAlignment="1">
      <alignment horizontal="right" vertical="center" indent="1"/>
    </xf>
    <xf numFmtId="164" fontId="5" fillId="4" borderId="1" xfId="0" applyNumberFormat="1" applyFont="1" applyFill="1" applyBorder="1" applyAlignment="1">
      <alignment horizontal="right" vertical="center" indent="1"/>
    </xf>
    <xf numFmtId="164" fontId="5" fillId="4" borderId="6" xfId="0" applyNumberFormat="1" applyFont="1" applyFill="1" applyBorder="1" applyAlignment="1">
      <alignment horizontal="right" vertical="center" indent="1"/>
    </xf>
    <xf numFmtId="164" fontId="1" fillId="4" borderId="6" xfId="0" applyNumberFormat="1" applyFont="1" applyFill="1" applyBorder="1" applyAlignment="1">
      <alignment horizontal="right" vertical="center" inden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00FF"/>
      <color rgb="FF66FFFF"/>
      <color rgb="FF99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topLeftCell="A10" workbookViewId="0">
      <selection activeCell="F33" sqref="F33"/>
    </sheetView>
  </sheetViews>
  <sheetFormatPr defaultRowHeight="15" x14ac:dyDescent="0.25"/>
  <cols>
    <col min="1" max="1" width="4.7109375" style="2" customWidth="1"/>
    <col min="2" max="2" width="2.7109375" style="2" customWidth="1"/>
    <col min="3" max="3" width="67.28515625" style="2" customWidth="1"/>
    <col min="4" max="4" width="8.5703125" style="2" customWidth="1"/>
    <col min="5" max="5" width="21.5703125" style="2" customWidth="1"/>
    <col min="6" max="6" width="11.5703125" style="2" customWidth="1"/>
    <col min="7" max="7" width="12.7109375" style="2" customWidth="1"/>
    <col min="8" max="8" width="2.7109375" style="2" customWidth="1"/>
    <col min="9" max="9" width="4.7109375" style="2" customWidth="1"/>
    <col min="10" max="16384" width="9.140625" style="2"/>
  </cols>
  <sheetData>
    <row r="1" spans="1:9" ht="24" customHeight="1" x14ac:dyDescent="0.25">
      <c r="A1" s="7"/>
      <c r="B1" s="7"/>
      <c r="C1" s="7"/>
      <c r="D1" s="7"/>
      <c r="E1" s="7"/>
      <c r="F1" s="7"/>
      <c r="G1" s="7"/>
      <c r="H1" s="7"/>
      <c r="I1" s="7"/>
    </row>
    <row r="2" spans="1:9" x14ac:dyDescent="0.25">
      <c r="A2" s="7"/>
      <c r="B2" s="10"/>
      <c r="C2" s="11"/>
      <c r="D2" s="11"/>
      <c r="E2" s="11"/>
      <c r="F2" s="11"/>
      <c r="G2" s="11"/>
      <c r="H2" s="12"/>
      <c r="I2" s="7"/>
    </row>
    <row r="3" spans="1:9" ht="30" customHeight="1" x14ac:dyDescent="0.25">
      <c r="A3" s="7"/>
      <c r="B3" s="13"/>
      <c r="C3" s="33" t="s">
        <v>0</v>
      </c>
      <c r="D3" s="33"/>
      <c r="E3" s="33"/>
      <c r="F3" s="33"/>
      <c r="G3" s="33"/>
      <c r="H3" s="14"/>
      <c r="I3" s="7"/>
    </row>
    <row r="4" spans="1:9" ht="15" customHeight="1" x14ac:dyDescent="0.25">
      <c r="A4" s="7"/>
      <c r="B4" s="13"/>
      <c r="C4" s="15"/>
      <c r="D4" s="15"/>
      <c r="E4" s="15"/>
      <c r="F4" s="15"/>
      <c r="G4" s="15"/>
      <c r="H4" s="14"/>
      <c r="I4" s="7"/>
    </row>
    <row r="5" spans="1:9" ht="15" customHeight="1" x14ac:dyDescent="0.25">
      <c r="A5" s="7"/>
      <c r="B5" s="13"/>
      <c r="C5" s="34" t="s">
        <v>25</v>
      </c>
      <c r="D5" s="34"/>
      <c r="E5" s="34"/>
      <c r="F5" s="34"/>
      <c r="G5" s="34"/>
      <c r="H5" s="14"/>
      <c r="I5" s="7"/>
    </row>
    <row r="6" spans="1:9" ht="18" customHeight="1" x14ac:dyDescent="0.25">
      <c r="A6" s="7"/>
      <c r="B6" s="13"/>
      <c r="C6" s="34" t="s">
        <v>1</v>
      </c>
      <c r="D6" s="34"/>
      <c r="E6" s="34"/>
      <c r="F6" s="34"/>
      <c r="G6" s="34"/>
      <c r="H6" s="14"/>
      <c r="I6" s="7"/>
    </row>
    <row r="7" spans="1:9" ht="15" customHeight="1" x14ac:dyDescent="0.25">
      <c r="A7" s="7"/>
      <c r="B7" s="13"/>
      <c r="C7" s="16"/>
      <c r="D7" s="15"/>
      <c r="E7" s="15"/>
      <c r="F7" s="15"/>
      <c r="G7" s="15"/>
      <c r="H7" s="14"/>
      <c r="I7" s="7"/>
    </row>
    <row r="8" spans="1:9" ht="15" customHeight="1" x14ac:dyDescent="0.25">
      <c r="A8" s="7"/>
      <c r="B8" s="13"/>
      <c r="C8" s="16"/>
      <c r="D8" s="15"/>
      <c r="E8" s="15"/>
      <c r="F8" s="15"/>
      <c r="G8" s="15"/>
      <c r="H8" s="14"/>
      <c r="I8" s="7"/>
    </row>
    <row r="9" spans="1:9" ht="15" customHeight="1" x14ac:dyDescent="0.25">
      <c r="A9" s="7"/>
      <c r="B9" s="13"/>
      <c r="C9" s="16" t="s">
        <v>2</v>
      </c>
      <c r="D9" s="8" t="str">
        <f>IF(F9=7,"OK",IF(F9=10,"OK",IF(F9=12,"OK",IF(F9=15,"OK",IF(F9=18,"OK","ERRORE")))))</f>
        <v>OK</v>
      </c>
      <c r="E9" s="3" t="s">
        <v>3</v>
      </c>
      <c r="F9" s="4">
        <v>12</v>
      </c>
      <c r="G9" s="26" t="s">
        <v>23</v>
      </c>
      <c r="H9" s="14"/>
      <c r="I9" s="7"/>
    </row>
    <row r="10" spans="1:9" ht="15" customHeight="1" x14ac:dyDescent="0.25">
      <c r="A10" s="7"/>
      <c r="B10" s="13"/>
      <c r="C10" s="16" t="s">
        <v>16</v>
      </c>
      <c r="D10" s="8" t="str">
        <f>IF(F10&lt;=100,"OK","ERRORE")</f>
        <v>OK</v>
      </c>
      <c r="E10" s="3" t="s">
        <v>4</v>
      </c>
      <c r="F10" s="4">
        <v>50</v>
      </c>
      <c r="G10" s="27"/>
      <c r="H10" s="14"/>
      <c r="I10" s="7"/>
    </row>
    <row r="11" spans="1:9" ht="15" customHeight="1" x14ac:dyDescent="0.25">
      <c r="A11" s="7"/>
      <c r="B11" s="13"/>
      <c r="C11" s="16" t="s">
        <v>17</v>
      </c>
      <c r="D11" s="15"/>
      <c r="E11" s="3" t="s">
        <v>6</v>
      </c>
      <c r="F11" s="4">
        <v>25</v>
      </c>
      <c r="G11" s="27"/>
      <c r="H11" s="14"/>
      <c r="I11" s="7"/>
    </row>
    <row r="12" spans="1:9" ht="15" customHeight="1" x14ac:dyDescent="0.25">
      <c r="A12" s="7"/>
      <c r="B12" s="13"/>
      <c r="C12" s="16"/>
      <c r="D12" s="15"/>
      <c r="E12" s="3" t="s">
        <v>7</v>
      </c>
      <c r="F12" s="23">
        <f>100-F11</f>
        <v>75</v>
      </c>
      <c r="G12" s="27"/>
      <c r="H12" s="14"/>
      <c r="I12" s="7"/>
    </row>
    <row r="13" spans="1:9" ht="15" customHeight="1" x14ac:dyDescent="0.25">
      <c r="A13" s="7"/>
      <c r="B13" s="13"/>
      <c r="C13" s="16" t="s">
        <v>5</v>
      </c>
      <c r="D13" s="15"/>
      <c r="E13" s="5" t="s">
        <v>4</v>
      </c>
      <c r="F13" s="6">
        <v>200</v>
      </c>
      <c r="G13" s="27"/>
      <c r="H13" s="14"/>
      <c r="I13" s="7"/>
    </row>
    <row r="14" spans="1:9" ht="15" customHeight="1" x14ac:dyDescent="0.25">
      <c r="A14" s="7"/>
      <c r="B14" s="13"/>
      <c r="C14" s="16" t="s">
        <v>18</v>
      </c>
      <c r="D14" s="15"/>
      <c r="E14" s="5" t="s">
        <v>6</v>
      </c>
      <c r="F14" s="6">
        <v>36</v>
      </c>
      <c r="G14" s="27"/>
      <c r="H14" s="14"/>
      <c r="I14" s="7"/>
    </row>
    <row r="15" spans="1:9" ht="15" customHeight="1" x14ac:dyDescent="0.25">
      <c r="A15" s="7"/>
      <c r="B15" s="13"/>
      <c r="C15" s="16"/>
      <c r="D15" s="15"/>
      <c r="E15" s="5" t="s">
        <v>7</v>
      </c>
      <c r="F15" s="22">
        <f>100-F14</f>
        <v>64</v>
      </c>
      <c r="G15" s="28"/>
      <c r="H15" s="14"/>
      <c r="I15" s="7"/>
    </row>
    <row r="16" spans="1:9" ht="15" customHeight="1" x14ac:dyDescent="0.25">
      <c r="A16" s="7"/>
      <c r="B16" s="13"/>
      <c r="C16" s="16"/>
      <c r="D16" s="15"/>
      <c r="E16" s="15"/>
      <c r="F16" s="17"/>
      <c r="G16" s="17"/>
      <c r="H16" s="14"/>
      <c r="I16" s="7"/>
    </row>
    <row r="17" spans="1:9" ht="15" customHeight="1" x14ac:dyDescent="0.25">
      <c r="A17" s="7"/>
      <c r="B17" s="13"/>
      <c r="C17" s="18" t="s">
        <v>21</v>
      </c>
      <c r="D17" s="15"/>
      <c r="E17" s="15"/>
      <c r="F17" s="17"/>
      <c r="G17" s="17"/>
      <c r="H17" s="14"/>
      <c r="I17" s="7"/>
    </row>
    <row r="18" spans="1:9" ht="15" customHeight="1" x14ac:dyDescent="0.25">
      <c r="A18" s="7"/>
      <c r="B18" s="13"/>
      <c r="C18" s="18" t="s">
        <v>22</v>
      </c>
      <c r="D18" s="15"/>
      <c r="E18" s="15"/>
      <c r="F18" s="17"/>
      <c r="G18" s="17"/>
      <c r="H18" s="14"/>
      <c r="I18" s="7"/>
    </row>
    <row r="19" spans="1:9" ht="15" customHeight="1" x14ac:dyDescent="0.25">
      <c r="A19" s="7"/>
      <c r="B19" s="13"/>
      <c r="C19" s="16"/>
      <c r="D19" s="15"/>
      <c r="E19" s="15"/>
      <c r="F19" s="17"/>
      <c r="G19" s="17"/>
      <c r="H19" s="14"/>
      <c r="I19" s="7"/>
    </row>
    <row r="20" spans="1:9" ht="15" customHeight="1" x14ac:dyDescent="0.25">
      <c r="A20" s="7"/>
      <c r="B20" s="13"/>
      <c r="C20" s="16" t="str">
        <f>CONCATENATE("Nella nostra bombola da ",$F$9," litri inizialmente caricata a ",$F$10," bar con miscela EAN ",$F$11)</f>
        <v>Nella nostra bombola da 12 litri inizialmente caricata a 50 bar con miscela EAN 25</v>
      </c>
      <c r="D20" s="15"/>
      <c r="E20" s="3" t="s">
        <v>10</v>
      </c>
      <c r="F20" s="24">
        <f>F10*F11%</f>
        <v>12.5</v>
      </c>
      <c r="G20" s="26" t="s">
        <v>24</v>
      </c>
      <c r="H20" s="14"/>
      <c r="I20" s="7"/>
    </row>
    <row r="21" spans="1:9" ht="15" customHeight="1" x14ac:dyDescent="0.25">
      <c r="A21" s="7"/>
      <c r="B21" s="13"/>
      <c r="C21" s="16" t="s">
        <v>9</v>
      </c>
      <c r="D21" s="15"/>
      <c r="E21" s="3" t="s">
        <v>11</v>
      </c>
      <c r="F21" s="24">
        <f>F10*F12%</f>
        <v>37.5</v>
      </c>
      <c r="G21" s="27"/>
      <c r="H21" s="14"/>
      <c r="I21" s="7"/>
    </row>
    <row r="22" spans="1:9" ht="15" customHeight="1" x14ac:dyDescent="0.25">
      <c r="A22" s="7"/>
      <c r="B22" s="13"/>
      <c r="C22" s="16"/>
      <c r="D22" s="15"/>
      <c r="E22" s="15"/>
      <c r="F22" s="17"/>
      <c r="G22" s="27"/>
      <c r="H22" s="14"/>
      <c r="I22" s="7"/>
    </row>
    <row r="23" spans="1:9" ht="15" customHeight="1" x14ac:dyDescent="0.25">
      <c r="A23" s="7"/>
      <c r="B23" s="13"/>
      <c r="C23" s="16" t="str">
        <f>CONCATENATE("Nella nostra bombola da ",F9," litri da caricare a ",F13," bar con miscela EAN ",F14)</f>
        <v>Nella nostra bombola da 12 litri da caricare a 200 bar con miscela EAN 36</v>
      </c>
      <c r="D23" s="15"/>
      <c r="E23" s="5" t="s">
        <v>10</v>
      </c>
      <c r="F23" s="25">
        <f>F13*F14%</f>
        <v>72</v>
      </c>
      <c r="G23" s="27"/>
      <c r="H23" s="14"/>
      <c r="I23" s="7"/>
    </row>
    <row r="24" spans="1:9" ht="15" customHeight="1" x14ac:dyDescent="0.25">
      <c r="A24" s="7"/>
      <c r="B24" s="13"/>
      <c r="C24" s="16" t="s">
        <v>8</v>
      </c>
      <c r="D24" s="15"/>
      <c r="E24" s="5" t="s">
        <v>11</v>
      </c>
      <c r="F24" s="25">
        <f>F13*F15%</f>
        <v>128</v>
      </c>
      <c r="G24" s="27"/>
      <c r="H24" s="14"/>
      <c r="I24" s="7"/>
    </row>
    <row r="25" spans="1:9" ht="15" customHeight="1" x14ac:dyDescent="0.25">
      <c r="A25" s="7"/>
      <c r="B25" s="13"/>
      <c r="C25" s="16"/>
      <c r="D25" s="15"/>
      <c r="E25" s="15"/>
      <c r="F25" s="17"/>
      <c r="G25" s="27"/>
      <c r="H25" s="14"/>
      <c r="I25" s="7"/>
    </row>
    <row r="26" spans="1:9" ht="15" customHeight="1" x14ac:dyDescent="0.25">
      <c r="A26" s="7"/>
      <c r="B26" s="13"/>
      <c r="C26" s="16" t="s">
        <v>26</v>
      </c>
      <c r="D26" s="15"/>
      <c r="E26" s="5" t="s">
        <v>10</v>
      </c>
      <c r="F26" s="25">
        <f>IF(D10="errore","ERRORE",F23-F20)</f>
        <v>59.5</v>
      </c>
      <c r="G26" s="27"/>
      <c r="H26" s="14"/>
      <c r="I26" s="7"/>
    </row>
    <row r="27" spans="1:9" ht="15" customHeight="1" x14ac:dyDescent="0.25">
      <c r="A27" s="7"/>
      <c r="B27" s="13"/>
      <c r="C27" s="16"/>
      <c r="D27" s="15"/>
      <c r="E27" s="5" t="s">
        <v>11</v>
      </c>
      <c r="F27" s="25">
        <f>IF(D10="Errore","ERRORE",F24-F21)</f>
        <v>90.5</v>
      </c>
      <c r="G27" s="27"/>
      <c r="H27" s="14"/>
      <c r="I27" s="7"/>
    </row>
    <row r="28" spans="1:9" ht="15" customHeight="1" x14ac:dyDescent="0.25">
      <c r="A28" s="7"/>
      <c r="B28" s="13"/>
      <c r="C28" s="16"/>
      <c r="D28" s="15"/>
      <c r="E28" s="15"/>
      <c r="F28" s="17"/>
      <c r="G28" s="27"/>
      <c r="H28" s="14"/>
      <c r="I28" s="7"/>
    </row>
    <row r="29" spans="1:9" ht="15" customHeight="1" x14ac:dyDescent="0.25">
      <c r="A29" s="7"/>
      <c r="B29" s="13"/>
      <c r="C29" s="16" t="s">
        <v>19</v>
      </c>
      <c r="D29" s="15"/>
      <c r="E29" s="5" t="s">
        <v>12</v>
      </c>
      <c r="F29" s="25">
        <f>IF(D10="ERRORE","ERRORE",F26/F14*21)</f>
        <v>34.708333333333329</v>
      </c>
      <c r="G29" s="27"/>
      <c r="H29" s="14"/>
      <c r="I29" s="7"/>
    </row>
    <row r="30" spans="1:9" ht="15" customHeight="1" x14ac:dyDescent="0.25">
      <c r="A30" s="7"/>
      <c r="B30" s="13"/>
      <c r="C30" s="16"/>
      <c r="D30" s="15"/>
      <c r="E30" s="5" t="s">
        <v>13</v>
      </c>
      <c r="F30" s="25">
        <f>F27</f>
        <v>90.5</v>
      </c>
      <c r="G30" s="27"/>
      <c r="H30" s="14"/>
      <c r="I30" s="7"/>
    </row>
    <row r="31" spans="1:9" ht="15" customHeight="1" x14ac:dyDescent="0.25">
      <c r="A31" s="7"/>
      <c r="B31" s="13"/>
      <c r="C31" s="16"/>
      <c r="D31" s="15"/>
      <c r="E31" s="15"/>
      <c r="F31" s="15"/>
      <c r="G31" s="27"/>
      <c r="H31" s="14"/>
      <c r="I31" s="7"/>
    </row>
    <row r="32" spans="1:9" ht="18" customHeight="1" x14ac:dyDescent="0.25">
      <c r="A32" s="7"/>
      <c r="B32" s="13"/>
      <c r="C32" s="29" t="s">
        <v>20</v>
      </c>
      <c r="D32" s="30"/>
      <c r="E32" s="1" t="s">
        <v>15</v>
      </c>
      <c r="F32" s="9">
        <f>IF(D10="errore","ERRORE",F26-F29)</f>
        <v>24.791666666666671</v>
      </c>
      <c r="G32" s="27"/>
      <c r="H32" s="14"/>
      <c r="I32" s="7"/>
    </row>
    <row r="33" spans="1:9" ht="18" customHeight="1" x14ac:dyDescent="0.25">
      <c r="A33" s="7"/>
      <c r="B33" s="13"/>
      <c r="C33" s="31"/>
      <c r="D33" s="32"/>
      <c r="E33" s="1" t="s">
        <v>14</v>
      </c>
      <c r="F33" s="9">
        <f>IF(D10="ERRORE","ERRORE",F29+F30)</f>
        <v>125.20833333333333</v>
      </c>
      <c r="G33" s="28"/>
      <c r="H33" s="14"/>
      <c r="I33" s="7"/>
    </row>
    <row r="34" spans="1:9" ht="15" customHeight="1" x14ac:dyDescent="0.25">
      <c r="A34" s="7"/>
      <c r="B34" s="19"/>
      <c r="C34" s="20"/>
      <c r="D34" s="20"/>
      <c r="E34" s="20"/>
      <c r="F34" s="20"/>
      <c r="G34" s="20"/>
      <c r="H34" s="21"/>
      <c r="I34" s="7"/>
    </row>
    <row r="35" spans="1:9" ht="24" customHeight="1" x14ac:dyDescent="0.25">
      <c r="A35" s="7"/>
      <c r="B35" s="7"/>
      <c r="C35" s="7"/>
      <c r="D35" s="7"/>
      <c r="E35" s="7"/>
      <c r="F35" s="7"/>
      <c r="G35" s="7"/>
      <c r="H35" s="7"/>
      <c r="I35" s="7"/>
    </row>
  </sheetData>
  <mergeCells count="6">
    <mergeCell ref="G9:G15"/>
    <mergeCell ref="G20:G33"/>
    <mergeCell ref="C32:D33"/>
    <mergeCell ref="C3:G3"/>
    <mergeCell ref="C5:G5"/>
    <mergeCell ref="C6:G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giuseppe</cp:lastModifiedBy>
  <dcterms:created xsi:type="dcterms:W3CDTF">2014-06-09T08:20:41Z</dcterms:created>
  <dcterms:modified xsi:type="dcterms:W3CDTF">2017-01-11T22:28:25Z</dcterms:modified>
</cp:coreProperties>
</file>